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247DFE5-1105-4C1E-8F30-8BA655FBB62B}" xr6:coauthVersionLast="37" xr6:coauthVersionMax="37" xr10:uidLastSave="{00000000-0000-0000-0000-000000000000}"/>
  <bookViews>
    <workbookView xWindow="0" yWindow="0" windowWidth="19200" windowHeight="10785" xr2:uid="{00000000-000D-0000-FFFF-FFFF00000000}"/>
  </bookViews>
  <sheets>
    <sheet name="новые стандарты" sheetId="4" r:id="rId1"/>
  </sheets>
  <calcPr calcId="179021" iterate="1" iterateCount="255" iterateDelta="0"/>
</workbook>
</file>

<file path=xl/calcChain.xml><?xml version="1.0" encoding="utf-8"?>
<calcChain xmlns="http://schemas.openxmlformats.org/spreadsheetml/2006/main">
  <c r="E7" i="4" l="1"/>
  <c r="B16" i="4" s="1"/>
  <c r="D7" i="4"/>
  <c r="D6" i="4"/>
  <c r="D5" i="4"/>
  <c r="B8" i="4" l="1"/>
  <c r="B12" i="4" l="1"/>
  <c r="B14" i="4" s="1"/>
  <c r="B15" i="4" s="1"/>
  <c r="C16" i="4" l="1"/>
  <c r="B18" i="4" s="1"/>
</calcChain>
</file>

<file path=xl/sharedStrings.xml><?xml version="1.0" encoding="utf-8"?>
<sst xmlns="http://schemas.openxmlformats.org/spreadsheetml/2006/main" count="19" uniqueCount="19">
  <si>
    <t>Категории граждан</t>
  </si>
  <si>
    <t>Дети до 16 лет</t>
  </si>
  <si>
    <t>Трудоспособные</t>
  </si>
  <si>
    <t>Пенсионеры и инвалиды</t>
  </si>
  <si>
    <t>Количество человек</t>
  </si>
  <si>
    <t>Итого прожиточный минимум для семьи</t>
  </si>
  <si>
    <t>Средний прожиточный по семье</t>
  </si>
  <si>
    <t>Среднедушевой доход в семье</t>
  </si>
  <si>
    <t>Отношение дохода к прожиточному минимуму</t>
  </si>
  <si>
    <t>Ежемесячный коммунальный платеж</t>
  </si>
  <si>
    <t>Максимально допустимая доля платежей ЖКХ</t>
  </si>
  <si>
    <t>Тип дома (многоквартирный - 1; частный дом - 2)</t>
  </si>
  <si>
    <t>Региональный стандарт</t>
  </si>
  <si>
    <t>Размер субсидии</t>
  </si>
  <si>
    <t>Округление коэффициента расчета субсидии</t>
  </si>
  <si>
    <t>Совокупный доход семьи (средний за 6 месяцев)</t>
  </si>
  <si>
    <t>ЯЧЕЙКИ СЕРЫЕ НАДО СКРЫТЬ</t>
  </si>
  <si>
    <t>ЖКВ</t>
  </si>
  <si>
    <t>Внимание! Заполняются только ячейки, выделенные зеленым цветом!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</si>
</sst>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3" fontId="1" fillId="5" borderId="0" xfId="0" applyNumberFormat="1" applyFont="1" applyFill="1"/>
    <xf numFmtId="0" fontId="0" fillId="5" borderId="0" xfId="0" applyFill="1"/>
    <xf numFmtId="0" fontId="0" fillId="5" borderId="1" xfId="0" applyFill="1" applyBorder="1"/>
    <xf numFmtId="0" fontId="2" fillId="0" borderId="0" xfId="0" applyFont="1"/>
    <xf numFmtId="164" fontId="0" fillId="3" borderId="5" xfId="0" applyNumberFormat="1" applyFill="1" applyBorder="1"/>
    <xf numFmtId="164" fontId="0" fillId="2" borderId="2" xfId="0" applyNumberFormat="1" applyFill="1" applyBorder="1"/>
    <xf numFmtId="164" fontId="0" fillId="2" borderId="6" xfId="0" applyNumberFormat="1" applyFill="1" applyBorder="1"/>
    <xf numFmtId="164" fontId="0" fillId="5" borderId="0" xfId="0" applyNumberFormat="1" applyFill="1"/>
    <xf numFmtId="0" fontId="3" fillId="0" borderId="0" xfId="0" applyFont="1"/>
    <xf numFmtId="0" fontId="0" fillId="0" borderId="7" xfId="0" applyBorder="1"/>
    <xf numFmtId="0" fontId="0" fillId="0" borderId="8" xfId="0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0" fontId="0" fillId="4" borderId="9" xfId="0" applyFill="1" applyBorder="1"/>
    <xf numFmtId="0" fontId="0" fillId="0" borderId="11" xfId="0" applyBorder="1"/>
    <xf numFmtId="164" fontId="2" fillId="6" borderId="1" xfId="0" applyNumberFormat="1" applyFont="1" applyFill="1" applyBorder="1" applyProtection="1">
      <protection hidden="1"/>
    </xf>
    <xf numFmtId="9" fontId="0" fillId="2" borderId="1" xfId="0" applyNumberFormat="1" applyFill="1" applyBorder="1" applyProtection="1">
      <protection hidden="1"/>
    </xf>
    <xf numFmtId="0" fontId="0" fillId="2" borderId="1" xfId="0" applyFill="1" applyBorder="1" applyProtection="1">
      <protection hidden="1"/>
    </xf>
    <xf numFmtId="164" fontId="0" fillId="2" borderId="1" xfId="0" applyNumberFormat="1" applyFill="1" applyBorder="1" applyProtection="1">
      <protection hidden="1"/>
    </xf>
    <xf numFmtId="164" fontId="0" fillId="4" borderId="1" xfId="0" applyNumberFormat="1" applyFill="1" applyBorder="1" applyProtection="1">
      <protection hidden="1"/>
    </xf>
    <xf numFmtId="3" fontId="4" fillId="5" borderId="0" xfId="0" applyNumberFormat="1" applyFont="1" applyFill="1"/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A19" sqref="A19"/>
    </sheetView>
  </sheetViews>
  <sheetFormatPr defaultRowHeight="15" x14ac:dyDescent="0.25"/>
  <cols>
    <col min="1" max="1" width="46.85546875" bestFit="1" customWidth="1"/>
    <col min="2" max="2" width="31.28515625" customWidth="1"/>
    <col min="3" max="3" width="46.140625" hidden="1" customWidth="1"/>
    <col min="4" max="4" width="24.7109375" hidden="1" customWidth="1"/>
    <col min="5" max="5" width="27.5703125" hidden="1" customWidth="1"/>
    <col min="6" max="6" width="9.140625" customWidth="1"/>
  </cols>
  <sheetData>
    <row r="1" spans="1:5" x14ac:dyDescent="0.25">
      <c r="A1" s="26" t="s">
        <v>18</v>
      </c>
      <c r="B1" s="26"/>
    </row>
    <row r="2" spans="1:5" ht="15.75" thickBot="1" x14ac:dyDescent="0.3"/>
    <row r="3" spans="1:5" x14ac:dyDescent="0.25">
      <c r="A3" s="14"/>
      <c r="B3" s="15" t="s">
        <v>4</v>
      </c>
      <c r="C3" s="13" t="s">
        <v>16</v>
      </c>
    </row>
    <row r="4" spans="1:5" ht="15.75" thickBot="1" x14ac:dyDescent="0.3">
      <c r="A4" s="16" t="s">
        <v>0</v>
      </c>
      <c r="B4" s="17"/>
    </row>
    <row r="5" spans="1:5" x14ac:dyDescent="0.25">
      <c r="A5" s="16" t="s">
        <v>1</v>
      </c>
      <c r="B5" s="1"/>
      <c r="C5" s="5">
        <v>16903</v>
      </c>
      <c r="D5" s="6">
        <f>C5*B5</f>
        <v>0</v>
      </c>
      <c r="E5" s="6"/>
    </row>
    <row r="6" spans="1:5" x14ac:dyDescent="0.25">
      <c r="A6" s="16" t="s">
        <v>2</v>
      </c>
      <c r="B6" s="2"/>
      <c r="C6" s="5">
        <v>17707</v>
      </c>
      <c r="D6" s="6">
        <f t="shared" ref="D6:D7" si="0">C6*B6</f>
        <v>0</v>
      </c>
      <c r="E6" s="6"/>
    </row>
    <row r="7" spans="1:5" ht="15.75" thickBot="1" x14ac:dyDescent="0.3">
      <c r="A7" s="16" t="s">
        <v>3</v>
      </c>
      <c r="B7" s="3"/>
      <c r="C7" s="5">
        <v>14033</v>
      </c>
      <c r="D7" s="6">
        <f t="shared" si="0"/>
        <v>0</v>
      </c>
      <c r="E7" s="6">
        <f>SUM(B5:B7)</f>
        <v>0</v>
      </c>
    </row>
    <row r="8" spans="1:5" ht="15.75" thickBot="1" x14ac:dyDescent="0.3">
      <c r="A8" s="16" t="s">
        <v>5</v>
      </c>
      <c r="B8" s="23">
        <f>SUM(D5:D7)</f>
        <v>0</v>
      </c>
      <c r="C8" s="6"/>
      <c r="D8" s="7"/>
      <c r="E8" s="6"/>
    </row>
    <row r="9" spans="1:5" ht="16.5" thickBot="1" x14ac:dyDescent="0.3">
      <c r="A9" s="16" t="s">
        <v>15</v>
      </c>
      <c r="B9" s="9"/>
      <c r="C9" s="25">
        <v>17029</v>
      </c>
      <c r="D9" s="6"/>
      <c r="E9" s="6"/>
    </row>
    <row r="10" spans="1:5" ht="15.75" thickBot="1" x14ac:dyDescent="0.3">
      <c r="A10" s="16" t="s">
        <v>9</v>
      </c>
      <c r="B10" s="9"/>
      <c r="C10" s="6"/>
      <c r="D10" s="6"/>
      <c r="E10" s="6"/>
    </row>
    <row r="11" spans="1:5" ht="15.75" thickBot="1" x14ac:dyDescent="0.3">
      <c r="A11" s="16" t="s">
        <v>11</v>
      </c>
      <c r="B11" s="4"/>
      <c r="C11" s="6"/>
      <c r="D11" s="6"/>
      <c r="E11" s="6"/>
    </row>
    <row r="12" spans="1:5" x14ac:dyDescent="0.25">
      <c r="A12" s="16" t="s">
        <v>6</v>
      </c>
      <c r="B12" s="10">
        <f>IF(SUM(B5:B7)&gt;0,B8/SUM(B5:B7),0)</f>
        <v>0</v>
      </c>
      <c r="C12" s="6" t="s">
        <v>14</v>
      </c>
      <c r="D12" s="6">
        <v>2</v>
      </c>
      <c r="E12" s="6"/>
    </row>
    <row r="13" spans="1:5" ht="15.75" thickBot="1" x14ac:dyDescent="0.3">
      <c r="A13" s="16" t="s">
        <v>7</v>
      </c>
      <c r="B13" s="11">
        <v>12000</v>
      </c>
      <c r="C13" s="6"/>
      <c r="D13" s="6"/>
      <c r="E13" s="6"/>
    </row>
    <row r="14" spans="1:5" ht="15.75" thickBot="1" x14ac:dyDescent="0.3">
      <c r="A14" s="16" t="s">
        <v>8</v>
      </c>
      <c r="B14" s="21" t="e">
        <f>B13/B12-1</f>
        <v>#DIV/0!</v>
      </c>
      <c r="C14" s="6"/>
      <c r="D14" s="6"/>
      <c r="E14" s="6"/>
    </row>
    <row r="15" spans="1:5" ht="15.75" thickBot="1" x14ac:dyDescent="0.3">
      <c r="A15" s="16" t="s">
        <v>10</v>
      </c>
      <c r="B15" s="22" t="e">
        <f>IF(B14&gt;0,IF(B14&gt;0.1,15,10),IF(B14&gt;-0.05,8,IF(B14&gt;-0.1,5,IF(B14&gt;-0.2,4,IF(B14&gt;-0.3,3,2)))))</f>
        <v>#DIV/0!</v>
      </c>
      <c r="C15" s="6"/>
      <c r="D15" s="6"/>
      <c r="E15" s="6"/>
    </row>
    <row r="16" spans="1:5" ht="15.75" thickBot="1" x14ac:dyDescent="0.3">
      <c r="A16" s="18" t="s">
        <v>12</v>
      </c>
      <c r="B16" s="24">
        <f>IF(B11=1,IF(E7&gt;2,E7*3520.4,IF(E7=2,E7*4004.59,IF(E7=1,5785.84,0))),IF(B11=2,IF(E7&gt;2,E7*2750.79,IF(E7=2,E7*3103.23,IF(E7=1,4390.04,0))),0))</f>
        <v>0</v>
      </c>
      <c r="C16" s="12" t="e">
        <f>B16-B9*B15/100*IF(B14&lt;0,ROUND(B13/B12,D12),1)</f>
        <v>#DIV/0!</v>
      </c>
      <c r="D16" s="6"/>
      <c r="E16" s="6"/>
    </row>
    <row r="17" spans="1:5" ht="15.75" thickBot="1" x14ac:dyDescent="0.3">
      <c r="A17" s="18" t="s">
        <v>17</v>
      </c>
      <c r="B17" s="24"/>
      <c r="C17" s="12"/>
      <c r="D17" s="6"/>
      <c r="E17" s="6"/>
    </row>
    <row r="18" spans="1:5" ht="21.75" thickBot="1" x14ac:dyDescent="0.4">
      <c r="A18" s="19" t="s">
        <v>13</v>
      </c>
      <c r="B18" s="20" t="e">
        <f>IF(B10&gt;C16,IF(C16&gt;0,C16,"Субсидия не назначена"),B10)-B17</f>
        <v>#DIV/0!</v>
      </c>
    </row>
    <row r="20" spans="1:5" ht="21" x14ac:dyDescent="0.35">
      <c r="A20" s="13"/>
      <c r="D20" s="8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новые стандарты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2011-03-09T11:46:03Z</cp:lastPrinted>
  <dcterms:created xsi:type="dcterms:W3CDTF">2011-03-09T07:52:09Z</dcterms:created>
  <dcterms:modified xsi:type="dcterms:W3CDTF">2021-03-15T03:26:26Z</dcterms:modified>
</cp:coreProperties>
</file>